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613"/>
  <workbookPr autoCompressPictures="0"/>
  <bookViews>
    <workbookView xWindow="240" yWindow="200" windowWidth="22040" windowHeight="9460"/>
  </bookViews>
  <sheets>
    <sheet name="Cover Sheet" sheetId="1" r:id="rId1"/>
    <sheet name="Courses" sheetId="2" r:id="rId2"/>
    <sheet name="Notes" sheetId="4" r:id="rId3"/>
    <sheet name="Sheet3" sheetId="3" state="hidden" r:id="rId4"/>
  </sheets>
  <definedNames>
    <definedName name="coursetypes">Sheet3!$A$2:$A$6</definedName>
    <definedName name="gradelookup">Sheet3!$A$12:$B$24</definedName>
    <definedName name="grades">Sheet3!$A$12:$A$24</definedName>
    <definedName name="_xlnm.Print_Area" localSheetId="1">Courses!$B$1:$H$35</definedName>
    <definedName name="_xlnm.Print_Area" localSheetId="0">'Cover Sheet'!$B$1:$I$28</definedName>
    <definedName name="_xlnm.Print_Area" localSheetId="2">Notes!$A$1:$I$32</definedName>
    <definedName name="statuses">Sheet3!$A$8:$A$10</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31" i="2" l="1"/>
  <c r="I5" i="2"/>
  <c r="I6" i="2"/>
  <c r="I7" i="2"/>
  <c r="I8" i="2"/>
  <c r="I9" i="2"/>
  <c r="I10" i="2"/>
  <c r="I11" i="2"/>
  <c r="I12" i="2"/>
  <c r="I13" i="2"/>
  <c r="I14" i="2"/>
  <c r="I15" i="2"/>
  <c r="I16" i="2"/>
  <c r="I17" i="2"/>
  <c r="I18" i="2"/>
  <c r="I19" i="2"/>
  <c r="I20" i="2"/>
  <c r="I21" i="2"/>
  <c r="I22" i="2"/>
  <c r="I23" i="2"/>
  <c r="I24" i="2"/>
  <c r="I25" i="2"/>
  <c r="H5" i="2"/>
  <c r="H6" i="2"/>
  <c r="H7" i="2"/>
  <c r="H8" i="2"/>
  <c r="H9" i="2"/>
  <c r="H10" i="2"/>
  <c r="H11" i="2"/>
  <c r="H12" i="2"/>
  <c r="H13" i="2"/>
  <c r="H14" i="2"/>
  <c r="H15" i="2"/>
  <c r="H16" i="2"/>
  <c r="H17" i="2"/>
  <c r="H18" i="2"/>
  <c r="H19" i="2"/>
  <c r="H20" i="2"/>
  <c r="H21" i="2"/>
  <c r="H22" i="2"/>
  <c r="H23" i="2"/>
  <c r="H24" i="2"/>
  <c r="H25" i="2"/>
  <c r="E32" i="2"/>
  <c r="E30" i="2"/>
  <c r="E29" i="2"/>
  <c r="E28" i="2"/>
  <c r="D28" i="2"/>
  <c r="D32" i="2"/>
  <c r="D31" i="2"/>
  <c r="D30" i="2"/>
  <c r="D29" i="2"/>
  <c r="H27" i="2"/>
  <c r="E33" i="2"/>
  <c r="D33" i="2"/>
</calcChain>
</file>

<file path=xl/sharedStrings.xml><?xml version="1.0" encoding="utf-8"?>
<sst xmlns="http://schemas.openxmlformats.org/spreadsheetml/2006/main" count="67" uniqueCount="64">
  <si>
    <t>Credit Hours</t>
  </si>
  <si>
    <t>Independent Study</t>
  </si>
  <si>
    <t>Study Abroad</t>
  </si>
  <si>
    <t>Student ID</t>
  </si>
  <si>
    <t>Individualized Major Application -- College of Liberal Arts and Sciences</t>
  </si>
  <si>
    <t>Name</t>
  </si>
  <si>
    <t>Application Date</t>
  </si>
  <si>
    <t>Anticipated Graduation Date</t>
  </si>
  <si>
    <t>Other Major(s)</t>
  </si>
  <si>
    <t>Other Minor(s)</t>
  </si>
  <si>
    <t xml:space="preserve"> Title of Individualized Major</t>
  </si>
  <si>
    <t>Signature</t>
  </si>
  <si>
    <t>IM Committee Chair</t>
  </si>
  <si>
    <t>Student Name</t>
  </si>
  <si>
    <t>Current GPA</t>
  </si>
  <si>
    <t>Current Advisor</t>
  </si>
  <si>
    <t>Revision Dates</t>
  </si>
  <si>
    <t>IM Chair Signature</t>
  </si>
  <si>
    <t>Course Number</t>
  </si>
  <si>
    <t>Type</t>
  </si>
  <si>
    <t>Grade</t>
  </si>
  <si>
    <t>Semester planned/ completed</t>
  </si>
  <si>
    <t>regular</t>
  </si>
  <si>
    <t>ind study</t>
  </si>
  <si>
    <t>experiential</t>
  </si>
  <si>
    <t>transfer</t>
  </si>
  <si>
    <t>study abroad</t>
  </si>
  <si>
    <t>Course Title/Description</t>
  </si>
  <si>
    <t>Directions:</t>
  </si>
  <si>
    <t>IM Committee Approval Date</t>
  </si>
  <si>
    <t>4. Submit electronic and paper copies of application materials to the IM committee chair.  The proposal should be signed by you and your advisor(s).</t>
  </si>
  <si>
    <t>Regular Courses</t>
  </si>
  <si>
    <t>Transfer Credit</t>
  </si>
  <si>
    <t>Experiential Learning</t>
  </si>
  <si>
    <t>Planned</t>
  </si>
  <si>
    <t>Completed</t>
  </si>
  <si>
    <t>Total</t>
  </si>
  <si>
    <t>add</t>
  </si>
  <si>
    <t>delete</t>
  </si>
  <si>
    <t>orig</t>
  </si>
  <si>
    <t>A</t>
  </si>
  <si>
    <t>A-</t>
  </si>
  <si>
    <t>B+</t>
  </si>
  <si>
    <t>B</t>
  </si>
  <si>
    <t>B-</t>
  </si>
  <si>
    <t>C+</t>
  </si>
  <si>
    <t>C-</t>
  </si>
  <si>
    <t>D+</t>
  </si>
  <si>
    <t>D</t>
  </si>
  <si>
    <t>D-</t>
  </si>
  <si>
    <t>F</t>
  </si>
  <si>
    <t>CR</t>
  </si>
  <si>
    <t>Notes</t>
  </si>
  <si>
    <t>Grade Points</t>
  </si>
  <si>
    <t>C</t>
  </si>
  <si>
    <t>Grade Points2</t>
  </si>
  <si>
    <t>GPA</t>
  </si>
  <si>
    <t>IM Advisor</t>
  </si>
  <si>
    <t>Addional IM Advisor</t>
  </si>
  <si>
    <t>1. Fill out cover sheet (first tab)</t>
  </si>
  <si>
    <t>Applicant's Signature</t>
  </si>
  <si>
    <t>2. Fill out course list (second tab, lower left)</t>
  </si>
  <si>
    <t>3. Write Individualized Major Proposal, 1-2 pages (third tab, lower left)</t>
  </si>
  <si>
    <r>
      <rPr>
        <b/>
        <i/>
        <u/>
        <sz val="11"/>
        <color theme="1"/>
        <rFont val="Calibri"/>
        <family val="2"/>
        <scheme val="minor"/>
      </rPr>
      <t>Directions:</t>
    </r>
    <r>
      <rPr>
        <i/>
        <sz val="11"/>
        <color theme="1"/>
        <rFont val="Calibri"/>
        <family val="2"/>
        <scheme val="minor"/>
      </rPr>
      <t xml:space="preserve"> Please enter courses required for the Individualized Major.  If you have already taken courses, you may enter grades.    If you are uncertain about the term you will take a course, enter your best guess for the term. You may enter helpful information, such as where transfer credit will be taken, in the title description field, as well as explanatory notes at the bottom of the page.
If you need to change your IM plan, have your advisor send the IM director a request to substitute a course.  If approved, the IM director will update this plan.</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</si>
</sst>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i/>
      <u/>
      <sz val="11"/>
      <color theme="1"/>
      <name val="Calibri"/>
      <family val="2"/>
      <scheme val="minor"/>
    </font>
  </fonts>
  <fills count="6">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3">
    <xf numFmtId="0" fontId="0" fillId="0" borderId="0"/>
    <xf numFmtId="0" fontId="1" fillId="2" borderId="0" applyNumberFormat="0" applyBorder="0" applyAlignment="0" applyProtection="0"/>
    <xf numFmtId="0" fontId="1" fillId="3" borderId="0" applyNumberFormat="0" applyBorder="0" applyAlignment="0" applyProtection="0"/>
  </cellStyleXfs>
  <cellXfs count="51">
    <xf numFmtId="0" fontId="0" fillId="0" borderId="0" xfId="0"/>
    <xf numFmtId="0" fontId="0" fillId="0" borderId="0" xfId="0" applyAlignment="1">
      <alignment horizontal="right" vertical="top"/>
    </xf>
    <xf numFmtId="0" fontId="0" fillId="0" borderId="0" xfId="0" applyAlignment="1">
      <alignment vertical="top"/>
    </xf>
    <xf numFmtId="0" fontId="1" fillId="2" borderId="0" xfId="1" applyAlignment="1">
      <alignment vertical="top"/>
    </xf>
    <xf numFmtId="0" fontId="1" fillId="3" borderId="0" xfId="2" applyAlignment="1">
      <alignment horizontal="right" vertical="top"/>
    </xf>
    <xf numFmtId="0" fontId="1" fillId="3" borderId="0" xfId="2" applyAlignment="1">
      <alignment vertical="top"/>
    </xf>
    <xf numFmtId="0" fontId="1" fillId="3" borderId="0" xfId="2" applyAlignment="1">
      <alignment horizontal="right" vertical="top" wrapText="1"/>
    </xf>
    <xf numFmtId="0" fontId="0" fillId="0" borderId="0" xfId="0" applyBorder="1"/>
    <xf numFmtId="49" fontId="0" fillId="0" borderId="1" xfId="0" applyNumberFormat="1" applyBorder="1" applyAlignment="1" applyProtection="1">
      <alignment horizontal="left" vertical="top"/>
      <protection locked="0"/>
    </xf>
    <xf numFmtId="0" fontId="0" fillId="0" borderId="0" xfId="0" applyAlignment="1">
      <alignment wrapText="1"/>
    </xf>
    <xf numFmtId="0" fontId="0" fillId="3" borderId="0" xfId="2" applyFont="1" applyAlignment="1">
      <alignment horizontal="right" vertical="top" wrapText="1"/>
    </xf>
    <xf numFmtId="0" fontId="3" fillId="4" borderId="0" xfId="0" applyFont="1" applyFill="1" applyAlignment="1">
      <alignment vertical="top"/>
    </xf>
    <xf numFmtId="0" fontId="0" fillId="0" borderId="2" xfId="0" applyBorder="1"/>
    <xf numFmtId="0" fontId="0" fillId="0" borderId="5" xfId="0" applyBorder="1" applyAlignment="1">
      <alignment horizontal="right"/>
    </xf>
    <xf numFmtId="0" fontId="0" fillId="0" borderId="6" xfId="0" applyBorder="1"/>
    <xf numFmtId="0" fontId="2" fillId="0" borderId="7" xfId="0" applyFont="1" applyBorder="1" applyAlignment="1">
      <alignment horizontal="right"/>
    </xf>
    <xf numFmtId="0" fontId="2" fillId="0" borderId="8" xfId="0" applyFont="1" applyBorder="1"/>
    <xf numFmtId="0" fontId="2" fillId="0" borderId="9" xfId="0" applyFont="1" applyBorder="1"/>
    <xf numFmtId="0" fontId="0" fillId="0" borderId="0" xfId="0" applyProtection="1">
      <protection locked="0"/>
    </xf>
    <xf numFmtId="0" fontId="0" fillId="0" borderId="0" xfId="0" applyAlignment="1" applyProtection="1">
      <alignment wrapText="1"/>
      <protection locked="0"/>
    </xf>
    <xf numFmtId="0" fontId="2" fillId="0" borderId="3" xfId="0" applyFont="1" applyBorder="1" applyAlignment="1">
      <alignment horizontal="right"/>
    </xf>
    <xf numFmtId="0" fontId="2" fillId="0" borderId="4" xfId="0" applyFont="1" applyBorder="1" applyAlignment="1">
      <alignment horizontal="right"/>
    </xf>
    <xf numFmtId="0" fontId="0" fillId="0" borderId="0" xfId="0" applyAlignment="1" applyProtection="1">
      <alignment horizontal="left"/>
      <protection locked="0"/>
    </xf>
    <xf numFmtId="0" fontId="0" fillId="0" borderId="1" xfId="0" applyBorder="1" applyAlignment="1" applyProtection="1">
      <alignment vertical="top"/>
      <protection locked="0"/>
    </xf>
    <xf numFmtId="0" fontId="0" fillId="0" borderId="1" xfId="0" applyBorder="1" applyProtection="1">
      <protection locked="0"/>
    </xf>
    <xf numFmtId="0" fontId="0" fillId="3" borderId="0" xfId="2" applyFont="1" applyAlignment="1">
      <alignment horizontal="right" vertical="top"/>
    </xf>
    <xf numFmtId="0" fontId="0" fillId="5" borderId="0" xfId="0" applyFill="1" applyAlignment="1">
      <alignment vertical="top"/>
    </xf>
    <xf numFmtId="0" fontId="0" fillId="5" borderId="0" xfId="0" applyFill="1"/>
    <xf numFmtId="0" fontId="0" fillId="0" borderId="0" xfId="0"/>
    <xf numFmtId="0" fontId="1" fillId="3" borderId="0" xfId="2" applyBorder="1" applyAlignment="1">
      <alignment vertical="top"/>
    </xf>
    <xf numFmtId="0" fontId="1" fillId="3" borderId="0" xfId="2" applyBorder="1" applyAlignment="1">
      <alignment horizontal="right" vertical="top" wrapText="1"/>
    </xf>
    <xf numFmtId="0" fontId="0" fillId="0" borderId="0" xfId="0" applyBorder="1" applyAlignment="1">
      <alignment vertical="top"/>
    </xf>
    <xf numFmtId="49" fontId="0" fillId="0" borderId="1" xfId="0" applyNumberFormat="1" applyBorder="1" applyAlignment="1" applyProtection="1">
      <alignment horizontal="left" vertical="center"/>
      <protection locked="0"/>
    </xf>
    <xf numFmtId="0" fontId="1" fillId="3" borderId="0" xfId="2" applyAlignment="1">
      <alignment horizontal="right" vertical="center"/>
    </xf>
    <xf numFmtId="0" fontId="3" fillId="4" borderId="0" xfId="0" applyFont="1" applyFill="1" applyAlignment="1">
      <alignment horizontal="right" vertical="center"/>
    </xf>
    <xf numFmtId="0" fontId="1" fillId="3" borderId="0" xfId="2" applyBorder="1" applyAlignment="1">
      <alignment horizontal="right" vertical="center"/>
    </xf>
    <xf numFmtId="0" fontId="1" fillId="3" borderId="0" xfId="2" applyAlignment="1">
      <alignment horizontal="right" vertical="center" wrapText="1"/>
    </xf>
    <xf numFmtId="0" fontId="0" fillId="3" borderId="0" xfId="2" applyFont="1" applyAlignment="1">
      <alignment horizontal="right" vertical="center"/>
    </xf>
    <xf numFmtId="0" fontId="0" fillId="0" borderId="0" xfId="0" applyAlignment="1">
      <alignment horizontal="right" vertical="center"/>
    </xf>
    <xf numFmtId="0" fontId="2" fillId="3" borderId="0" xfId="2" applyFont="1" applyAlignment="1">
      <alignment horizontal="right" vertical="center"/>
    </xf>
    <xf numFmtId="0" fontId="3" fillId="4" borderId="0" xfId="0" applyFont="1" applyFill="1" applyAlignment="1">
      <alignment horizontal="left" vertical="center"/>
    </xf>
    <xf numFmtId="0" fontId="3" fillId="0" borderId="0" xfId="0" applyFont="1" applyAlignment="1">
      <alignment vertical="top" wrapText="1"/>
    </xf>
    <xf numFmtId="0" fontId="0" fillId="0" borderId="0" xfId="0"/>
    <xf numFmtId="0" fontId="0" fillId="0" borderId="0" xfId="0" applyFill="1"/>
    <xf numFmtId="0" fontId="1" fillId="0" borderId="0" xfId="1" applyFill="1" applyAlignment="1">
      <alignment vertical="top"/>
    </xf>
    <xf numFmtId="0" fontId="3" fillId="4" borderId="0" xfId="0" applyFont="1" applyFill="1" applyAlignment="1">
      <alignment horizontal="left" vertical="center" wrapText="1"/>
    </xf>
    <xf numFmtId="49" fontId="0" fillId="0" borderId="1" xfId="0" applyNumberFormat="1" applyBorder="1" applyAlignment="1" applyProtection="1">
      <alignment horizontal="left" vertical="top"/>
      <protection locked="0"/>
    </xf>
    <xf numFmtId="0" fontId="2" fillId="3" borderId="0" xfId="2" applyFont="1" applyAlignment="1">
      <alignment horizontal="center" vertical="center"/>
    </xf>
    <xf numFmtId="0" fontId="3" fillId="0" borderId="0" xfId="0" applyFont="1" applyAlignment="1">
      <alignment vertical="top" wrapText="1"/>
    </xf>
    <xf numFmtId="0" fontId="1" fillId="2" borderId="0" xfId="1" applyAlignment="1" applyProtection="1">
      <alignment horizontal="left" vertical="top"/>
      <protection locked="0"/>
    </xf>
    <xf numFmtId="0" fontId="0" fillId="0" borderId="0" xfId="0"/>
  </cellXfs>
  <cellStyles count="3">
    <cellStyle name="20% - Accent1" xfId="1" builtinId="30"/>
    <cellStyle name="40% - Accent1" xfId="2" builtinId="31"/>
    <cellStyle name="Normal" xfId="0" builtinId="0"/>
  </cellStyles>
  <dxfs count="9">
    <dxf>
      <numFmt numFmtId="0" formatCode="General"/>
    </dxf>
    <dxf>
      <numFmt numFmtId="0" formatCode="General"/>
    </dxf>
    <dxf>
      <protection locked="0" hidden="0"/>
    </dxf>
    <dxf>
      <protection locked="0" hidden="0"/>
    </dxf>
    <dxf>
      <protection locked="0" hidden="0"/>
    </dxf>
    <dxf>
      <alignment horizontal="left" vertical="bottom" textRotation="0" wrapText="0" indent="0" justifyLastLine="0" shrinkToFit="0" readingOrder="0"/>
      <protection locked="0" hidden="0"/>
    </dxf>
    <dxf>
      <alignment horizontal="general" vertical="bottom" textRotation="0" wrapText="1" indent="0" justifyLastLine="0" shrinkToFit="0" readingOrder="0"/>
      <protection locked="0" hidden="0"/>
    </dxf>
    <dxf>
      <protection locked="0" hidden="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ables/table1.xml><?xml version="1.0" encoding="utf-8"?>
<table xmlns="http://schemas.openxmlformats.org/spreadsheetml/2006/main" id="1" name="Courses" displayName="Courses" ref="B4:I25" totalsRowShown="0" headerRowDxfId="8">
  <tableColumns count="8">
    <tableColumn id="2" name="Course Number" dataDxfId="7"/>
    <tableColumn id="3" name="Course Title/Description" dataDxfId="6"/>
    <tableColumn id="4" name="Credit Hours" dataDxfId="5"/>
    <tableColumn id="5" name="Type" dataDxfId="4"/>
    <tableColumn id="6" name="Semester planned/ completed" dataDxfId="3"/>
    <tableColumn id="7" name="Grade" dataDxfId="2"/>
    <tableColumn id="8" name="Grade Points" dataDxfId="1">
      <calculatedColumnFormula>IFERROR(VLOOKUP(Courses[[#This Row],[Grade]],gradelookup,2,FALSE)*Courses[[#This Row],[Credit Hours]],0)</calculatedColumnFormula>
    </tableColumn>
    <tableColumn id="9" name="Grade Points2" dataDxfId="0">
      <calculatedColumnFormula>IF(OR(Courses[[#This Row],[Grade]]="",Courses[[#This Row],[Grade]]="CR"),0,Courses[[#This Row],[Credit Hours]])</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249977111117893"/>
  </sheetPr>
  <dimension ref="B1:I34"/>
  <sheetViews>
    <sheetView showGridLines="0" tabSelected="1" workbookViewId="0">
      <selection activeCell="K5" sqref="K5"/>
    </sheetView>
  </sheetViews>
  <sheetFormatPr baseColWidth="10" defaultColWidth="8.83203125" defaultRowHeight="25" customHeight="1" x14ac:dyDescent="0"/>
  <cols>
    <col min="1" max="1" width="9.5" style="2" customWidth="1"/>
    <col min="2" max="2" width="2.33203125" style="2" customWidth="1"/>
    <col min="3" max="3" width="19" style="38" bestFit="1" customWidth="1"/>
    <col min="4" max="4" width="2" style="2" customWidth="1"/>
    <col min="5" max="5" width="27.33203125" style="2" customWidth="1"/>
    <col min="6" max="6" width="20.33203125" style="1" customWidth="1"/>
    <col min="7" max="7" width="2.33203125" style="2" customWidth="1"/>
    <col min="8" max="8" width="29.5" style="2" customWidth="1"/>
    <col min="9" max="9" width="2.6640625" style="26" customWidth="1"/>
    <col min="10" max="16384" width="8.83203125" style="2"/>
  </cols>
  <sheetData>
    <row r="1" spans="2:9" ht="25" customHeight="1">
      <c r="B1" s="39"/>
      <c r="C1" s="47" t="s">
        <v>4</v>
      </c>
      <c r="D1" s="47"/>
      <c r="E1" s="47"/>
      <c r="F1" s="47"/>
      <c r="G1" s="47"/>
      <c r="H1" s="47"/>
      <c r="I1" s="5"/>
    </row>
    <row r="2" spans="2:9" ht="27.75" customHeight="1">
      <c r="B2" s="34"/>
      <c r="C2" s="34" t="s">
        <v>28</v>
      </c>
      <c r="D2" s="11"/>
      <c r="E2" s="40" t="s">
        <v>59</v>
      </c>
      <c r="F2" s="40"/>
      <c r="G2" s="40"/>
      <c r="H2" s="40"/>
      <c r="I2" s="11"/>
    </row>
    <row r="3" spans="2:9" ht="25" customHeight="1">
      <c r="B3" s="34"/>
      <c r="C3" s="34"/>
      <c r="D3" s="11"/>
      <c r="E3" s="40" t="s">
        <v>61</v>
      </c>
      <c r="F3" s="40"/>
      <c r="G3" s="40"/>
      <c r="H3" s="40"/>
      <c r="I3" s="11"/>
    </row>
    <row r="4" spans="2:9" ht="25" customHeight="1">
      <c r="B4" s="34"/>
      <c r="C4" s="34"/>
      <c r="D4" s="11"/>
      <c r="E4" s="40" t="s">
        <v>62</v>
      </c>
      <c r="F4" s="40"/>
      <c r="G4" s="40"/>
      <c r="H4" s="40"/>
      <c r="I4" s="11"/>
    </row>
    <row r="5" spans="2:9" ht="34.5" customHeight="1">
      <c r="B5" s="34"/>
      <c r="C5" s="34"/>
      <c r="D5" s="11"/>
      <c r="E5" s="45" t="s">
        <v>30</v>
      </c>
      <c r="F5" s="45"/>
      <c r="G5" s="45"/>
      <c r="H5" s="45"/>
      <c r="I5" s="11"/>
    </row>
    <row r="6" spans="2:9" ht="11.25" customHeight="1">
      <c r="B6" s="39"/>
      <c r="C6" s="33"/>
      <c r="D6" s="5"/>
      <c r="E6" s="5"/>
      <c r="F6" s="4"/>
      <c r="G6" s="5"/>
      <c r="H6" s="5"/>
      <c r="I6" s="5"/>
    </row>
    <row r="7" spans="2:9" ht="27.75" customHeight="1">
      <c r="B7" s="39"/>
      <c r="C7" s="33" t="s">
        <v>5</v>
      </c>
      <c r="D7" s="5"/>
      <c r="E7" s="32"/>
      <c r="F7" s="4" t="s">
        <v>3</v>
      </c>
      <c r="G7" s="5"/>
      <c r="H7" s="23"/>
      <c r="I7" s="5"/>
    </row>
    <row r="8" spans="2:9" ht="27.75" customHeight="1">
      <c r="B8" s="39"/>
      <c r="C8" s="33" t="s">
        <v>14</v>
      </c>
      <c r="D8" s="5"/>
      <c r="E8" s="32"/>
      <c r="F8" s="6" t="s">
        <v>7</v>
      </c>
      <c r="G8" s="5"/>
      <c r="H8" s="23"/>
      <c r="I8" s="5"/>
    </row>
    <row r="9" spans="2:9" s="31" customFormat="1" ht="7.5" customHeight="1">
      <c r="B9" s="39"/>
      <c r="C9" s="35"/>
      <c r="D9" s="29"/>
      <c r="E9" s="4"/>
      <c r="F9" s="30"/>
      <c r="G9" s="29"/>
      <c r="H9" s="4"/>
      <c r="I9" s="29"/>
    </row>
    <row r="10" spans="2:9" ht="31.5" customHeight="1">
      <c r="B10" s="39"/>
      <c r="C10" s="36" t="s">
        <v>10</v>
      </c>
      <c r="D10" s="5"/>
      <c r="E10" s="46"/>
      <c r="F10" s="46"/>
      <c r="G10" s="46"/>
      <c r="H10" s="46"/>
      <c r="I10" s="5"/>
    </row>
    <row r="11" spans="2:9" ht="9" customHeight="1">
      <c r="B11" s="39"/>
      <c r="C11" s="36"/>
      <c r="D11" s="6"/>
      <c r="E11" s="6"/>
      <c r="F11" s="6"/>
      <c r="G11" s="6"/>
      <c r="H11" s="6"/>
      <c r="I11" s="6"/>
    </row>
    <row r="12" spans="2:9" ht="25" customHeight="1">
      <c r="B12" s="39"/>
      <c r="C12" s="33" t="s">
        <v>8</v>
      </c>
      <c r="D12" s="5"/>
      <c r="E12" s="8"/>
      <c r="F12" s="25" t="s">
        <v>15</v>
      </c>
      <c r="G12" s="5"/>
      <c r="H12" s="23"/>
      <c r="I12" s="5"/>
    </row>
    <row r="13" spans="2:9" ht="25" customHeight="1">
      <c r="B13" s="39"/>
      <c r="C13" s="33" t="s">
        <v>9</v>
      </c>
      <c r="D13" s="5"/>
      <c r="E13" s="8"/>
      <c r="F13" s="4"/>
      <c r="G13" s="5"/>
      <c r="H13" s="4"/>
      <c r="I13" s="5"/>
    </row>
    <row r="14" spans="2:9" ht="9" customHeight="1">
      <c r="B14" s="39"/>
      <c r="C14" s="33"/>
      <c r="D14" s="5"/>
      <c r="E14" s="4"/>
      <c r="F14" s="4"/>
      <c r="G14" s="4"/>
      <c r="H14" s="4"/>
      <c r="I14" s="5"/>
    </row>
    <row r="15" spans="2:9" ht="21.75" customHeight="1">
      <c r="B15" s="39"/>
      <c r="C15" s="37" t="s">
        <v>6</v>
      </c>
      <c r="D15" s="5"/>
      <c r="E15" s="8"/>
      <c r="F15" s="25" t="s">
        <v>60</v>
      </c>
      <c r="G15" s="4"/>
      <c r="H15" s="24"/>
      <c r="I15" s="5"/>
    </row>
    <row r="16" spans="2:9" ht="21.75" customHeight="1">
      <c r="B16" s="39"/>
      <c r="C16" s="37" t="s">
        <v>57</v>
      </c>
      <c r="D16" s="5"/>
      <c r="E16" s="8"/>
      <c r="F16" s="4" t="s">
        <v>11</v>
      </c>
      <c r="G16" s="5"/>
      <c r="H16" s="24"/>
      <c r="I16" s="5"/>
    </row>
    <row r="17" spans="2:9" ht="21.75" customHeight="1">
      <c r="B17" s="39"/>
      <c r="C17" s="37" t="s">
        <v>58</v>
      </c>
      <c r="D17" s="5"/>
      <c r="E17" s="8"/>
      <c r="F17" s="4" t="s">
        <v>11</v>
      </c>
      <c r="G17" s="5"/>
      <c r="H17" s="24"/>
      <c r="I17" s="5"/>
    </row>
    <row r="18" spans="2:9" ht="21.75" customHeight="1">
      <c r="B18" s="39"/>
      <c r="C18" s="33" t="s">
        <v>13</v>
      </c>
      <c r="D18" s="5"/>
      <c r="E18" s="8"/>
      <c r="F18" s="4" t="s">
        <v>11</v>
      </c>
      <c r="G18" s="5"/>
      <c r="H18" s="24"/>
      <c r="I18" s="5"/>
    </row>
    <row r="19" spans="2:9" ht="21.75" customHeight="1">
      <c r="B19" s="39"/>
      <c r="C19" s="33" t="s">
        <v>12</v>
      </c>
      <c r="D19" s="5"/>
      <c r="E19" s="8"/>
      <c r="F19" s="4" t="s">
        <v>11</v>
      </c>
      <c r="G19" s="5"/>
      <c r="H19" s="24"/>
      <c r="I19" s="5"/>
    </row>
    <row r="20" spans="2:9" ht="30" customHeight="1">
      <c r="B20" s="39"/>
      <c r="C20" s="33"/>
      <c r="D20" s="5"/>
      <c r="E20" s="5"/>
      <c r="F20" s="10" t="s">
        <v>29</v>
      </c>
      <c r="G20" s="5"/>
      <c r="H20" s="24"/>
      <c r="I20" s="5"/>
    </row>
    <row r="21" spans="2:9" ht="25" customHeight="1">
      <c r="B21" s="39"/>
      <c r="C21" s="33"/>
      <c r="D21" s="5"/>
      <c r="E21" s="5"/>
      <c r="F21" s="5"/>
      <c r="G21" s="5"/>
      <c r="H21" s="5"/>
      <c r="I21" s="5"/>
    </row>
    <row r="22" spans="2:9" ht="25" customHeight="1">
      <c r="B22" s="39"/>
      <c r="C22" s="33" t="s">
        <v>16</v>
      </c>
      <c r="D22" s="5"/>
      <c r="E22" s="24"/>
      <c r="F22" s="4" t="s">
        <v>17</v>
      </c>
      <c r="G22" s="5"/>
      <c r="H22" s="24"/>
      <c r="I22" s="5"/>
    </row>
    <row r="23" spans="2:9" ht="25" customHeight="1">
      <c r="B23" s="39"/>
      <c r="C23" s="33"/>
      <c r="D23" s="5"/>
      <c r="E23" s="24"/>
      <c r="F23" s="4"/>
      <c r="G23" s="5"/>
      <c r="H23" s="24"/>
      <c r="I23" s="5"/>
    </row>
    <row r="24" spans="2:9" ht="25" customHeight="1">
      <c r="B24" s="39"/>
      <c r="C24" s="33"/>
      <c r="D24" s="5"/>
      <c r="E24" s="24"/>
      <c r="F24" s="4"/>
      <c r="G24" s="5"/>
      <c r="H24" s="24"/>
      <c r="I24" s="5"/>
    </row>
    <row r="25" spans="2:9" ht="25" customHeight="1">
      <c r="B25" s="39"/>
      <c r="C25" s="33"/>
      <c r="D25" s="5"/>
      <c r="E25" s="24"/>
      <c r="F25" s="4"/>
      <c r="G25" s="5"/>
      <c r="H25" s="24"/>
      <c r="I25" s="5"/>
    </row>
    <row r="26" spans="2:9" ht="25" customHeight="1">
      <c r="B26" s="39"/>
      <c r="C26" s="33"/>
      <c r="D26" s="5"/>
      <c r="E26" s="24"/>
      <c r="F26" s="4"/>
      <c r="G26" s="5"/>
      <c r="H26" s="24"/>
      <c r="I26" s="5"/>
    </row>
    <row r="27" spans="2:9" ht="25" customHeight="1">
      <c r="B27" s="39"/>
      <c r="C27" s="33"/>
      <c r="D27" s="5"/>
      <c r="E27" s="24"/>
      <c r="F27" s="4"/>
      <c r="G27" s="5"/>
      <c r="H27" s="24"/>
      <c r="I27" s="5"/>
    </row>
    <row r="28" spans="2:9" ht="25" customHeight="1">
      <c r="B28" s="39"/>
      <c r="C28" s="33"/>
      <c r="D28" s="5"/>
      <c r="E28" s="5"/>
      <c r="F28" s="4"/>
      <c r="G28" s="5"/>
      <c r="H28" s="5"/>
      <c r="I28" s="5"/>
    </row>
    <row r="29" spans="2:9" ht="25" customHeight="1">
      <c r="F29" s="2"/>
      <c r="I29" s="27"/>
    </row>
    <row r="30" spans="2:9" ht="25" customHeight="1">
      <c r="F30" s="2"/>
      <c r="I30" s="27"/>
    </row>
    <row r="31" spans="2:9" ht="25" customHeight="1">
      <c r="F31" s="2"/>
      <c r="I31" s="27"/>
    </row>
    <row r="32" spans="2:9" ht="33.75" customHeight="1">
      <c r="F32" s="2"/>
      <c r="I32" s="27"/>
    </row>
    <row r="33" spans="9:9" ht="25" customHeight="1">
      <c r="I33" s="27"/>
    </row>
    <row r="34" spans="9:9" ht="25" customHeight="1">
      <c r="I34" s="27"/>
    </row>
  </sheetData>
  <mergeCells count="3">
    <mergeCell ref="E5:H5"/>
    <mergeCell ref="E10:H10"/>
    <mergeCell ref="C1:H1"/>
  </mergeCells>
  <pageMargins left="0.25" right="0.25" top="0.75" bottom="0.75" header="0.3" footer="0.3"/>
  <pageSetup scale="97" orientation="portrait"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499984740745262"/>
  </sheetPr>
  <dimension ref="A1:I35"/>
  <sheetViews>
    <sheetView showGridLines="0" workbookViewId="0">
      <selection activeCell="N11" sqref="N11"/>
    </sheetView>
  </sheetViews>
  <sheetFormatPr baseColWidth="10" defaultColWidth="8.83203125" defaultRowHeight="14" x14ac:dyDescent="0"/>
  <cols>
    <col min="1" max="1" width="10" style="42" customWidth="1"/>
    <col min="2" max="2" width="11.33203125" customWidth="1"/>
    <col min="3" max="3" width="33.6640625" customWidth="1"/>
    <col min="4" max="4" width="7.83203125" customWidth="1"/>
    <col min="5" max="5" width="13.6640625" customWidth="1"/>
    <col min="6" max="6" width="10.33203125" customWidth="1"/>
    <col min="7" max="7" width="6.83203125" customWidth="1"/>
    <col min="9" max="9" width="0" hidden="1" customWidth="1"/>
  </cols>
  <sheetData>
    <row r="1" spans="1:9" s="28" customFormat="1" ht="6" customHeight="1">
      <c r="A1" s="42"/>
    </row>
    <row r="2" spans="1:9" ht="110.25" customHeight="1">
      <c r="A2" s="41"/>
      <c r="B2" s="48" t="s">
        <v>63</v>
      </c>
      <c r="C2" s="48"/>
      <c r="D2" s="48"/>
      <c r="E2" s="48"/>
      <c r="F2" s="48"/>
      <c r="G2" s="48"/>
      <c r="H2" s="48"/>
    </row>
    <row r="3" spans="1:9" ht="8.25" customHeight="1">
      <c r="A3" s="41"/>
      <c r="B3" s="48"/>
      <c r="C3" s="48"/>
      <c r="D3" s="48"/>
      <c r="E3" s="48"/>
      <c r="F3" s="48"/>
      <c r="G3" s="48"/>
      <c r="H3" s="48"/>
    </row>
    <row r="4" spans="1:9" ht="42.75" customHeight="1">
      <c r="A4" s="9"/>
      <c r="B4" s="9" t="s">
        <v>18</v>
      </c>
      <c r="C4" s="9" t="s">
        <v>27</v>
      </c>
      <c r="D4" s="9" t="s">
        <v>0</v>
      </c>
      <c r="E4" s="9" t="s">
        <v>19</v>
      </c>
      <c r="F4" s="9" t="s">
        <v>21</v>
      </c>
      <c r="G4" s="9" t="s">
        <v>20</v>
      </c>
      <c r="H4" s="9" t="s">
        <v>53</v>
      </c>
      <c r="I4" s="9" t="s">
        <v>55</v>
      </c>
    </row>
    <row r="5" spans="1:9">
      <c r="A5" s="18"/>
      <c r="B5" s="18"/>
      <c r="C5" s="19"/>
      <c r="D5" s="22"/>
      <c r="E5" s="18"/>
      <c r="F5" s="18"/>
      <c r="G5" s="18"/>
      <c r="H5">
        <f>IFERROR(VLOOKUP(Courses[[#This Row],[Grade]],gradelookup,2,FALSE)*Courses[[#This Row],[Credit Hours]],0)</f>
        <v>0</v>
      </c>
      <c r="I5">
        <f>IF(OR(Courses[[#This Row],[Grade]]="",Courses[[#This Row],[Grade]]="CR"),0,Courses[[#This Row],[Credit Hours]])</f>
        <v>0</v>
      </c>
    </row>
    <row r="6" spans="1:9">
      <c r="A6" s="18"/>
      <c r="B6" s="18"/>
      <c r="C6" s="19"/>
      <c r="D6" s="22"/>
      <c r="E6" s="18"/>
      <c r="F6" s="18"/>
      <c r="G6" s="18"/>
      <c r="H6">
        <f>IFERROR(VLOOKUP(Courses[[#This Row],[Grade]],gradelookup,2,FALSE)*Courses[[#This Row],[Credit Hours]],0)</f>
        <v>0</v>
      </c>
      <c r="I6">
        <f>IF(OR(Courses[[#This Row],[Grade]]="",Courses[[#This Row],[Grade]]="CR"),0,Courses[[#This Row],[Credit Hours]])</f>
        <v>0</v>
      </c>
    </row>
    <row r="7" spans="1:9">
      <c r="A7" s="18"/>
      <c r="B7" s="18"/>
      <c r="C7" s="19"/>
      <c r="D7" s="22"/>
      <c r="E7" s="18"/>
      <c r="F7" s="18"/>
      <c r="G7" s="18"/>
      <c r="H7">
        <f>IFERROR(VLOOKUP(Courses[[#This Row],[Grade]],gradelookup,2,FALSE)*Courses[[#This Row],[Credit Hours]],0)</f>
        <v>0</v>
      </c>
      <c r="I7">
        <f>IF(OR(Courses[[#This Row],[Grade]]="",Courses[[#This Row],[Grade]]="CR"),0,Courses[[#This Row],[Credit Hours]])</f>
        <v>0</v>
      </c>
    </row>
    <row r="8" spans="1:9">
      <c r="A8" s="18"/>
      <c r="B8" s="18"/>
      <c r="C8" s="19"/>
      <c r="D8" s="22"/>
      <c r="E8" s="18"/>
      <c r="F8" s="18"/>
      <c r="G8" s="18"/>
      <c r="H8">
        <f>IFERROR(VLOOKUP(Courses[[#This Row],[Grade]],gradelookup,2,FALSE)*Courses[[#This Row],[Credit Hours]],0)</f>
        <v>0</v>
      </c>
      <c r="I8">
        <f>IF(OR(Courses[[#This Row],[Grade]]="",Courses[[#This Row],[Grade]]="CR"),0,Courses[[#This Row],[Credit Hours]])</f>
        <v>0</v>
      </c>
    </row>
    <row r="9" spans="1:9">
      <c r="A9" s="18"/>
      <c r="B9" s="18"/>
      <c r="C9" s="19"/>
      <c r="D9" s="22"/>
      <c r="E9" s="18"/>
      <c r="F9" s="18"/>
      <c r="G9" s="18"/>
      <c r="H9">
        <f>IFERROR(VLOOKUP(Courses[[#This Row],[Grade]],gradelookup,2,FALSE)*Courses[[#This Row],[Credit Hours]],0)</f>
        <v>0</v>
      </c>
      <c r="I9">
        <f>IF(OR(Courses[[#This Row],[Grade]]="",Courses[[#This Row],[Grade]]="CR"),0,Courses[[#This Row],[Credit Hours]])</f>
        <v>0</v>
      </c>
    </row>
    <row r="10" spans="1:9">
      <c r="A10" s="18"/>
      <c r="B10" s="18"/>
      <c r="C10" s="19"/>
      <c r="D10" s="22"/>
      <c r="E10" s="18"/>
      <c r="F10" s="18"/>
      <c r="G10" s="18"/>
      <c r="H10">
        <f>IFERROR(VLOOKUP(Courses[[#This Row],[Grade]],gradelookup,2,FALSE)*Courses[[#This Row],[Credit Hours]],0)</f>
        <v>0</v>
      </c>
      <c r="I10">
        <f>IF(OR(Courses[[#This Row],[Grade]]="",Courses[[#This Row],[Grade]]="CR"),0,Courses[[#This Row],[Credit Hours]])</f>
        <v>0</v>
      </c>
    </row>
    <row r="11" spans="1:9">
      <c r="A11" s="18"/>
      <c r="B11" s="18"/>
      <c r="C11" s="19"/>
      <c r="D11" s="22"/>
      <c r="E11" s="18"/>
      <c r="F11" s="18"/>
      <c r="G11" s="18"/>
      <c r="H11">
        <f>IFERROR(VLOOKUP(Courses[[#This Row],[Grade]],gradelookup,2,FALSE)*Courses[[#This Row],[Credit Hours]],0)</f>
        <v>0</v>
      </c>
      <c r="I11">
        <f>IF(OR(Courses[[#This Row],[Grade]]="",Courses[[#This Row],[Grade]]="CR"),0,Courses[[#This Row],[Credit Hours]])</f>
        <v>0</v>
      </c>
    </row>
    <row r="12" spans="1:9">
      <c r="A12" s="18"/>
      <c r="B12" s="18"/>
      <c r="C12" s="19"/>
      <c r="D12" s="22"/>
      <c r="E12" s="18"/>
      <c r="F12" s="18"/>
      <c r="G12" s="18"/>
      <c r="H12">
        <f>IFERROR(VLOOKUP(Courses[[#This Row],[Grade]],gradelookup,2,FALSE)*Courses[[#This Row],[Credit Hours]],0)</f>
        <v>0</v>
      </c>
      <c r="I12">
        <f>IF(OR(Courses[[#This Row],[Grade]]="",Courses[[#This Row],[Grade]]="CR"),0,Courses[[#This Row],[Credit Hours]])</f>
        <v>0</v>
      </c>
    </row>
    <row r="13" spans="1:9">
      <c r="A13" s="18"/>
      <c r="B13" s="18"/>
      <c r="C13" s="19"/>
      <c r="D13" s="22"/>
      <c r="E13" s="18"/>
      <c r="F13" s="18"/>
      <c r="G13" s="18"/>
      <c r="H13">
        <f>IFERROR(VLOOKUP(Courses[[#This Row],[Grade]],gradelookup,2,FALSE)*Courses[[#This Row],[Credit Hours]],0)</f>
        <v>0</v>
      </c>
      <c r="I13">
        <f>IF(OR(Courses[[#This Row],[Grade]]="",Courses[[#This Row],[Grade]]="CR"),0,Courses[[#This Row],[Credit Hours]])</f>
        <v>0</v>
      </c>
    </row>
    <row r="14" spans="1:9">
      <c r="A14" s="18"/>
      <c r="B14" s="18"/>
      <c r="C14" s="19"/>
      <c r="D14" s="22"/>
      <c r="E14" s="18"/>
      <c r="F14" s="18"/>
      <c r="G14" s="18"/>
      <c r="H14">
        <f>IFERROR(VLOOKUP(Courses[[#This Row],[Grade]],gradelookup,2,FALSE)*Courses[[#This Row],[Credit Hours]],0)</f>
        <v>0</v>
      </c>
      <c r="I14">
        <f>IF(OR(Courses[[#This Row],[Grade]]="",Courses[[#This Row],[Grade]]="CR"),0,Courses[[#This Row],[Credit Hours]])</f>
        <v>0</v>
      </c>
    </row>
    <row r="15" spans="1:9">
      <c r="A15" s="18"/>
      <c r="B15" s="18"/>
      <c r="C15" s="19"/>
      <c r="D15" s="22"/>
      <c r="E15" s="18"/>
      <c r="F15" s="18"/>
      <c r="G15" s="18"/>
      <c r="H15">
        <f>IFERROR(VLOOKUP(Courses[[#This Row],[Grade]],gradelookup,2,FALSE)*Courses[[#This Row],[Credit Hours]],0)</f>
        <v>0</v>
      </c>
      <c r="I15">
        <f>IF(OR(Courses[[#This Row],[Grade]]="",Courses[[#This Row],[Grade]]="CR"),0,Courses[[#This Row],[Credit Hours]])</f>
        <v>0</v>
      </c>
    </row>
    <row r="16" spans="1:9">
      <c r="A16" s="18"/>
      <c r="B16" s="18"/>
      <c r="C16" s="19"/>
      <c r="D16" s="22"/>
      <c r="E16" s="18"/>
      <c r="F16" s="18"/>
      <c r="G16" s="18"/>
      <c r="H16">
        <f>IFERROR(VLOOKUP(Courses[[#This Row],[Grade]],gradelookup,2,FALSE)*Courses[[#This Row],[Credit Hours]],0)</f>
        <v>0</v>
      </c>
      <c r="I16">
        <f>IF(OR(Courses[[#This Row],[Grade]]="",Courses[[#This Row],[Grade]]="CR"),0,Courses[[#This Row],[Credit Hours]])</f>
        <v>0</v>
      </c>
    </row>
    <row r="17" spans="1:9">
      <c r="A17" s="18"/>
      <c r="B17" s="18"/>
      <c r="C17" s="19"/>
      <c r="D17" s="22"/>
      <c r="E17" s="18"/>
      <c r="F17" s="18"/>
      <c r="G17" s="18"/>
      <c r="H17">
        <f>IFERROR(VLOOKUP(Courses[[#This Row],[Grade]],gradelookup,2,FALSE)*Courses[[#This Row],[Credit Hours]],0)</f>
        <v>0</v>
      </c>
      <c r="I17">
        <f>IF(OR(Courses[[#This Row],[Grade]]="",Courses[[#This Row],[Grade]]="CR"),0,Courses[[#This Row],[Credit Hours]])</f>
        <v>0</v>
      </c>
    </row>
    <row r="18" spans="1:9">
      <c r="A18" s="18"/>
      <c r="B18" s="18"/>
      <c r="C18" s="19"/>
      <c r="D18" s="22"/>
      <c r="E18" s="18"/>
      <c r="F18" s="18"/>
      <c r="G18" s="18"/>
      <c r="H18">
        <f>IFERROR(VLOOKUP(Courses[[#This Row],[Grade]],gradelookup,2,FALSE)*Courses[[#This Row],[Credit Hours]],0)</f>
        <v>0</v>
      </c>
      <c r="I18">
        <f>IF(OR(Courses[[#This Row],[Grade]]="",Courses[[#This Row],[Grade]]="CR"),0,Courses[[#This Row],[Credit Hours]])</f>
        <v>0</v>
      </c>
    </row>
    <row r="19" spans="1:9">
      <c r="A19" s="18"/>
      <c r="B19" s="18"/>
      <c r="C19" s="19"/>
      <c r="D19" s="22"/>
      <c r="E19" s="18"/>
      <c r="F19" s="18"/>
      <c r="G19" s="18"/>
      <c r="H19">
        <f>IFERROR(VLOOKUP(Courses[[#This Row],[Grade]],gradelookup,2,FALSE)*Courses[[#This Row],[Credit Hours]],0)</f>
        <v>0</v>
      </c>
      <c r="I19">
        <f>IF(OR(Courses[[#This Row],[Grade]]="",Courses[[#This Row],[Grade]]="CR"),0,Courses[[#This Row],[Credit Hours]])</f>
        <v>0</v>
      </c>
    </row>
    <row r="20" spans="1:9">
      <c r="A20" s="18"/>
      <c r="B20" s="18"/>
      <c r="C20" s="19"/>
      <c r="D20" s="22"/>
      <c r="E20" s="18"/>
      <c r="F20" s="18"/>
      <c r="G20" s="18"/>
      <c r="H20">
        <f>IFERROR(VLOOKUP(Courses[[#This Row],[Grade]],gradelookup,2,FALSE)*Courses[[#This Row],[Credit Hours]],0)</f>
        <v>0</v>
      </c>
      <c r="I20">
        <f>IF(OR(Courses[[#This Row],[Grade]]="",Courses[[#This Row],[Grade]]="CR"),0,Courses[[#This Row],[Credit Hours]])</f>
        <v>0</v>
      </c>
    </row>
    <row r="21" spans="1:9">
      <c r="A21" s="18"/>
      <c r="B21" s="18"/>
      <c r="C21" s="19"/>
      <c r="D21" s="22"/>
      <c r="E21" s="18"/>
      <c r="F21" s="18"/>
      <c r="G21" s="18"/>
      <c r="H21">
        <f>IFERROR(VLOOKUP(Courses[[#This Row],[Grade]],gradelookup,2,FALSE)*Courses[[#This Row],[Credit Hours]],0)</f>
        <v>0</v>
      </c>
      <c r="I21">
        <f>IF(OR(Courses[[#This Row],[Grade]]="",Courses[[#This Row],[Grade]]="CR"),0,Courses[[#This Row],[Credit Hours]])</f>
        <v>0</v>
      </c>
    </row>
    <row r="22" spans="1:9">
      <c r="A22" s="18"/>
      <c r="B22" s="18"/>
      <c r="C22" s="19"/>
      <c r="D22" s="22"/>
      <c r="E22" s="18"/>
      <c r="F22" s="18"/>
      <c r="G22" s="18"/>
      <c r="H22">
        <f>IFERROR(VLOOKUP(Courses[[#This Row],[Grade]],gradelookup,2,FALSE)*Courses[[#This Row],[Credit Hours]],0)</f>
        <v>0</v>
      </c>
      <c r="I22">
        <f>IF(OR(Courses[[#This Row],[Grade]]="",Courses[[#This Row],[Grade]]="CR"),0,Courses[[#This Row],[Credit Hours]])</f>
        <v>0</v>
      </c>
    </row>
    <row r="23" spans="1:9">
      <c r="A23" s="18"/>
      <c r="B23" s="18"/>
      <c r="C23" s="19"/>
      <c r="D23" s="22"/>
      <c r="E23" s="18"/>
      <c r="F23" s="18"/>
      <c r="G23" s="18"/>
      <c r="H23">
        <f>IFERROR(VLOOKUP(Courses[[#This Row],[Grade]],gradelookup,2,FALSE)*Courses[[#This Row],[Credit Hours]],0)</f>
        <v>0</v>
      </c>
      <c r="I23">
        <f>IF(OR(Courses[[#This Row],[Grade]]="",Courses[[#This Row],[Grade]]="CR"),0,Courses[[#This Row],[Credit Hours]])</f>
        <v>0</v>
      </c>
    </row>
    <row r="24" spans="1:9">
      <c r="A24" s="18"/>
      <c r="B24" s="18"/>
      <c r="C24" s="19"/>
      <c r="D24" s="22"/>
      <c r="E24" s="18"/>
      <c r="F24" s="18"/>
      <c r="G24" s="18"/>
      <c r="H24">
        <f>IFERROR(VLOOKUP(Courses[[#This Row],[Grade]],gradelookup,2,FALSE)*Courses[[#This Row],[Credit Hours]],0)</f>
        <v>0</v>
      </c>
      <c r="I24">
        <f>IF(OR(Courses[[#This Row],[Grade]]="",Courses[[#This Row],[Grade]]="CR"),0,Courses[[#This Row],[Credit Hours]])</f>
        <v>0</v>
      </c>
    </row>
    <row r="25" spans="1:9">
      <c r="A25" s="18"/>
      <c r="B25" s="18"/>
      <c r="C25" s="19"/>
      <c r="D25" s="22"/>
      <c r="E25" s="18"/>
      <c r="F25" s="18"/>
      <c r="G25" s="18"/>
      <c r="H25">
        <f>IFERROR(VLOOKUP(Courses[[#This Row],[Grade]],gradelookup,2,FALSE)*Courses[[#This Row],[Credit Hours]],0)</f>
        <v>0</v>
      </c>
      <c r="I25">
        <f>IF(OR(Courses[[#This Row],[Grade]]="",Courses[[#This Row],[Grade]]="CR"),0,Courses[[#This Row],[Credit Hours]])</f>
        <v>0</v>
      </c>
    </row>
    <row r="26" spans="1:9" ht="15" thickBot="1"/>
    <row r="27" spans="1:9">
      <c r="C27" s="12"/>
      <c r="D27" s="20" t="s">
        <v>34</v>
      </c>
      <c r="E27" s="21" t="s">
        <v>35</v>
      </c>
      <c r="G27" t="s">
        <v>56</v>
      </c>
      <c r="H27" t="str">
        <f>IFERROR(SUM(Courses[Grade Points])/SUM(Courses[Grade Points2]),"-")</f>
        <v>-</v>
      </c>
    </row>
    <row r="28" spans="1:9">
      <c r="C28" s="13" t="s">
        <v>31</v>
      </c>
      <c r="D28" s="7">
        <f>SUMIFS(Courses[Credit Hours], Courses[Type],"regular")</f>
        <v>0</v>
      </c>
      <c r="E28" s="14">
        <f>SUMIFS(Courses[Credit Hours], Courses[Type],"regular",Courses[Grade],"&lt;&gt;")</f>
        <v>0</v>
      </c>
    </row>
    <row r="29" spans="1:9">
      <c r="C29" s="13" t="s">
        <v>1</v>
      </c>
      <c r="D29" s="7">
        <f>SUMIFS(Courses[Credit Hours], Courses[Type],"ind study")</f>
        <v>0</v>
      </c>
      <c r="E29" s="14">
        <f>SUMIFS(Courses[Credit Hours], Courses[Type],"ind study",Courses[Grade],"&lt;&gt;")</f>
        <v>0</v>
      </c>
    </row>
    <row r="30" spans="1:9">
      <c r="C30" s="13" t="s">
        <v>33</v>
      </c>
      <c r="D30" s="7">
        <f>SUMIFS(Courses[Credit Hours], Courses[Type],"experiential")</f>
        <v>0</v>
      </c>
      <c r="E30" s="14">
        <f>SUMIFS(Courses[Credit Hours], Courses[Type],"experiential",Courses[Grade],"&lt;&gt;")</f>
        <v>0</v>
      </c>
    </row>
    <row r="31" spans="1:9">
      <c r="C31" s="13" t="s">
        <v>32</v>
      </c>
      <c r="D31" s="7">
        <f>SUMIFS(Courses[Credit Hours], Courses[Type],"transfer")</f>
        <v>0</v>
      </c>
      <c r="E31" s="14">
        <f>SUMIFS(Courses[Credit Hours], Courses[Type],"transfer",Courses[Grade],"&lt;&gt;")</f>
        <v>0</v>
      </c>
    </row>
    <row r="32" spans="1:9">
      <c r="C32" s="13" t="s">
        <v>2</v>
      </c>
      <c r="D32" s="7">
        <f>SUMIFS(Courses[Credit Hours], Courses[Type],"study abroad")</f>
        <v>0</v>
      </c>
      <c r="E32" s="14">
        <f>SUMIFS(Courses[Credit Hours], Courses[Type],"study abroad",Courses[Grade],"&lt;&gt;")</f>
        <v>0</v>
      </c>
    </row>
    <row r="33" spans="1:8" ht="15" thickBot="1">
      <c r="C33" s="15" t="s">
        <v>36</v>
      </c>
      <c r="D33" s="16">
        <f>SUM(D28:D32)</f>
        <v>0</v>
      </c>
      <c r="E33" s="17">
        <f>SUM(E28:E32)</f>
        <v>0</v>
      </c>
    </row>
    <row r="34" spans="1:8">
      <c r="A34" s="43"/>
    </row>
    <row r="35" spans="1:8" ht="60" customHeight="1">
      <c r="A35" s="44"/>
      <c r="B35" s="3" t="s">
        <v>52</v>
      </c>
      <c r="C35" s="49"/>
      <c r="D35" s="49"/>
      <c r="E35" s="49"/>
      <c r="F35" s="49"/>
      <c r="G35" s="49"/>
      <c r="H35" s="49"/>
    </row>
  </sheetData>
  <dataConsolidate/>
  <mergeCells count="3">
    <mergeCell ref="B2:H2"/>
    <mergeCell ref="B3:H3"/>
    <mergeCell ref="C35:H35"/>
  </mergeCells>
  <dataValidations disablePrompts="1" count="6">
    <dataValidation type="textLength" allowBlank="1" showInputMessage="1" showErrorMessage="1" prompt="Enter semester and year, e.g. Fall 2011.  If you aren't sure when you will take the course, please estimate." sqref="F5:F25">
      <formula1>0</formula1>
      <formula2>12</formula2>
    </dataValidation>
    <dataValidation type="list" allowBlank="1" showInputMessage="1" showErrorMessage="1" prompt="Enter type of course.  Experiential courses include service learning, internship and thesis courses.  If you have an experiential course from another university, list as transfer credit or study abroad." sqref="E5:E25">
      <formula1>coursetypes</formula1>
    </dataValidation>
    <dataValidation type="list" allowBlank="1" showInputMessage="1" showErrorMessage="1" prompt="Enter grade.  For transfer and study abroad courses, enter &quot;CR&quot; for credit.  These courses will not figure in Butler GPA" sqref="G5:G25">
      <formula1>grades</formula1>
    </dataValidation>
    <dataValidation type="whole" allowBlank="1" showInputMessage="1" showErrorMessage="1" sqref="D5:D25">
      <formula1>0</formula1>
      <formula2>12</formula2>
    </dataValidation>
    <dataValidation allowBlank="1" showInputMessage="1" showErrorMessage="1" prompt="Enter Subject and number (e.g., &quot;FR203&quot;)" sqref="A5:B26"/>
    <dataValidation allowBlank="1" showInputMessage="1" showErrorMessage="1" prompt="put in the course title.  If the course is a topics course, put in topic.  You may also provide additional information (text will wrap)." sqref="C5:C25"/>
  </dataValidations>
  <pageMargins left="0.7" right="0.7" top="0.75" bottom="0.75" header="0.3" footer="0.3"/>
  <pageSetup scale="97" orientation="portrait" verticalDpi="0"/>
  <colBreaks count="1" manualBreakCount="1">
    <brk id="8" max="1048575" man="1"/>
  </colBreaks>
  <tableParts count="1">
    <tablePart r:id="rId1"/>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249977111117893"/>
  </sheetPr>
  <dimension ref="A1:I39"/>
  <sheetViews>
    <sheetView view="pageBreakPreview" zoomScale="60" workbookViewId="0">
      <selection activeCell="K34" sqref="K34"/>
    </sheetView>
  </sheetViews>
  <sheetFormatPr baseColWidth="10" defaultColWidth="8.83203125" defaultRowHeight="14" x14ac:dyDescent="0"/>
  <sheetData>
    <row r="1" spans="1:9" ht="21.75" customHeight="1">
      <c r="A1" s="50"/>
      <c r="B1" s="50"/>
      <c r="C1" s="50"/>
      <c r="D1" s="50"/>
      <c r="E1" s="50"/>
      <c r="F1" s="50"/>
      <c r="G1" s="50"/>
      <c r="H1" s="50"/>
      <c r="I1" s="50"/>
    </row>
    <row r="2" spans="1:9" ht="21.75" customHeight="1">
      <c r="A2" s="50"/>
      <c r="B2" s="50"/>
      <c r="C2" s="50"/>
      <c r="D2" s="50"/>
      <c r="E2" s="50"/>
      <c r="F2" s="50"/>
      <c r="G2" s="50"/>
      <c r="H2" s="50"/>
      <c r="I2" s="50"/>
    </row>
    <row r="3" spans="1:9" ht="21.75" customHeight="1">
      <c r="A3" s="50"/>
      <c r="B3" s="50"/>
      <c r="C3" s="50"/>
      <c r="D3" s="50"/>
      <c r="E3" s="50"/>
      <c r="F3" s="50"/>
      <c r="G3" s="50"/>
      <c r="H3" s="50"/>
      <c r="I3" s="50"/>
    </row>
    <row r="4" spans="1:9" ht="21.75" customHeight="1">
      <c r="A4" s="50"/>
      <c r="B4" s="50"/>
      <c r="C4" s="50"/>
      <c r="D4" s="50"/>
      <c r="E4" s="50"/>
      <c r="F4" s="50"/>
      <c r="G4" s="50"/>
      <c r="H4" s="50"/>
      <c r="I4" s="50"/>
    </row>
    <row r="5" spans="1:9" ht="21.75" customHeight="1">
      <c r="A5" s="50"/>
      <c r="B5" s="50"/>
      <c r="C5" s="50"/>
      <c r="D5" s="50"/>
      <c r="E5" s="50"/>
      <c r="F5" s="50"/>
      <c r="G5" s="50"/>
      <c r="H5" s="50"/>
      <c r="I5" s="50"/>
    </row>
    <row r="6" spans="1:9" ht="21.75" customHeight="1">
      <c r="A6" s="50"/>
      <c r="B6" s="50"/>
      <c r="C6" s="50"/>
      <c r="D6" s="50"/>
      <c r="E6" s="50"/>
      <c r="F6" s="50"/>
      <c r="G6" s="50"/>
      <c r="H6" s="50"/>
      <c r="I6" s="50"/>
    </row>
    <row r="7" spans="1:9" ht="21.75" customHeight="1">
      <c r="A7" s="50"/>
      <c r="B7" s="50"/>
      <c r="C7" s="50"/>
      <c r="D7" s="50"/>
      <c r="E7" s="50"/>
      <c r="F7" s="50"/>
      <c r="G7" s="50"/>
      <c r="H7" s="50"/>
      <c r="I7" s="50"/>
    </row>
    <row r="8" spans="1:9" ht="21.75" customHeight="1">
      <c r="A8" s="50"/>
      <c r="B8" s="50"/>
      <c r="C8" s="50"/>
      <c r="D8" s="50"/>
      <c r="E8" s="50"/>
      <c r="F8" s="50"/>
      <c r="G8" s="50"/>
      <c r="H8" s="50"/>
      <c r="I8" s="50"/>
    </row>
    <row r="9" spans="1:9" ht="21.75" customHeight="1">
      <c r="A9" s="50"/>
      <c r="B9" s="50"/>
      <c r="C9" s="50"/>
      <c r="D9" s="50"/>
      <c r="E9" s="50"/>
      <c r="F9" s="50"/>
      <c r="G9" s="50"/>
      <c r="H9" s="50"/>
      <c r="I9" s="50"/>
    </row>
    <row r="10" spans="1:9" ht="21.75" customHeight="1">
      <c r="A10" s="50"/>
      <c r="B10" s="50"/>
      <c r="C10" s="50"/>
      <c r="D10" s="50"/>
      <c r="E10" s="50"/>
      <c r="F10" s="50"/>
      <c r="G10" s="50"/>
      <c r="H10" s="50"/>
      <c r="I10" s="50"/>
    </row>
    <row r="11" spans="1:9" ht="21.75" customHeight="1">
      <c r="A11" s="50"/>
      <c r="B11" s="50"/>
      <c r="C11" s="50"/>
      <c r="D11" s="50"/>
      <c r="E11" s="50"/>
      <c r="F11" s="50"/>
      <c r="G11" s="50"/>
      <c r="H11" s="50"/>
      <c r="I11" s="50"/>
    </row>
    <row r="12" spans="1:9" ht="21.75" customHeight="1">
      <c r="A12" s="50"/>
      <c r="B12" s="50"/>
      <c r="C12" s="50"/>
      <c r="D12" s="50"/>
      <c r="E12" s="50"/>
      <c r="F12" s="50"/>
      <c r="G12" s="50"/>
      <c r="H12" s="50"/>
      <c r="I12" s="50"/>
    </row>
    <row r="13" spans="1:9" ht="21.75" customHeight="1">
      <c r="A13" s="50"/>
      <c r="B13" s="50"/>
      <c r="C13" s="50"/>
      <c r="D13" s="50"/>
      <c r="E13" s="50"/>
      <c r="F13" s="50"/>
      <c r="G13" s="50"/>
      <c r="H13" s="50"/>
      <c r="I13" s="50"/>
    </row>
    <row r="14" spans="1:9" ht="21.75" customHeight="1">
      <c r="A14" s="50"/>
      <c r="B14" s="50"/>
      <c r="C14" s="50"/>
      <c r="D14" s="50"/>
      <c r="E14" s="50"/>
      <c r="F14" s="50"/>
      <c r="G14" s="50"/>
      <c r="H14" s="50"/>
      <c r="I14" s="50"/>
    </row>
    <row r="15" spans="1:9" ht="21.75" customHeight="1">
      <c r="A15" s="50"/>
      <c r="B15" s="50"/>
      <c r="C15" s="50"/>
      <c r="D15" s="50"/>
      <c r="E15" s="50"/>
      <c r="F15" s="50"/>
      <c r="G15" s="50"/>
      <c r="H15" s="50"/>
      <c r="I15" s="50"/>
    </row>
    <row r="16" spans="1:9" ht="21.75" customHeight="1">
      <c r="A16" s="50"/>
      <c r="B16" s="50"/>
      <c r="C16" s="50"/>
      <c r="D16" s="50"/>
      <c r="E16" s="50"/>
      <c r="F16" s="50"/>
      <c r="G16" s="50"/>
      <c r="H16" s="50"/>
      <c r="I16" s="50"/>
    </row>
    <row r="17" spans="1:9" ht="21.75" customHeight="1">
      <c r="A17" s="50"/>
      <c r="B17" s="50"/>
      <c r="C17" s="50"/>
      <c r="D17" s="50"/>
      <c r="E17" s="50"/>
      <c r="F17" s="50"/>
      <c r="G17" s="50"/>
      <c r="H17" s="50"/>
      <c r="I17" s="50"/>
    </row>
    <row r="18" spans="1:9" ht="21.75" customHeight="1">
      <c r="A18" s="50"/>
      <c r="B18" s="50"/>
      <c r="C18" s="50"/>
      <c r="D18" s="50"/>
      <c r="E18" s="50"/>
      <c r="F18" s="50"/>
      <c r="G18" s="50"/>
      <c r="H18" s="50"/>
      <c r="I18" s="50"/>
    </row>
    <row r="19" spans="1:9" ht="21.75" customHeight="1">
      <c r="A19" s="50"/>
      <c r="B19" s="50"/>
      <c r="C19" s="50"/>
      <c r="D19" s="50"/>
      <c r="E19" s="50"/>
      <c r="F19" s="50"/>
      <c r="G19" s="50"/>
      <c r="H19" s="50"/>
      <c r="I19" s="50"/>
    </row>
    <row r="20" spans="1:9" ht="21.75" customHeight="1">
      <c r="A20" s="50"/>
      <c r="B20" s="50"/>
      <c r="C20" s="50"/>
      <c r="D20" s="50"/>
      <c r="E20" s="50"/>
      <c r="F20" s="50"/>
      <c r="G20" s="50"/>
      <c r="H20" s="50"/>
      <c r="I20" s="50"/>
    </row>
    <row r="21" spans="1:9" ht="21.75" customHeight="1">
      <c r="A21" s="50"/>
      <c r="B21" s="50"/>
      <c r="C21" s="50"/>
      <c r="D21" s="50"/>
      <c r="E21" s="50"/>
      <c r="F21" s="50"/>
      <c r="G21" s="50"/>
      <c r="H21" s="50"/>
      <c r="I21" s="50"/>
    </row>
    <row r="22" spans="1:9" ht="21.75" customHeight="1">
      <c r="A22" s="50"/>
      <c r="B22" s="50"/>
      <c r="C22" s="50"/>
      <c r="D22" s="50"/>
      <c r="E22" s="50"/>
      <c r="F22" s="50"/>
      <c r="G22" s="50"/>
      <c r="H22" s="50"/>
      <c r="I22" s="50"/>
    </row>
    <row r="23" spans="1:9" ht="21.75" customHeight="1">
      <c r="A23" s="50"/>
      <c r="B23" s="50"/>
      <c r="C23" s="50"/>
      <c r="D23" s="50"/>
      <c r="E23" s="50"/>
      <c r="F23" s="50"/>
      <c r="G23" s="50"/>
      <c r="H23" s="50"/>
      <c r="I23" s="50"/>
    </row>
    <row r="24" spans="1:9" ht="21.75" customHeight="1">
      <c r="A24" s="50"/>
      <c r="B24" s="50"/>
      <c r="C24" s="50"/>
      <c r="D24" s="50"/>
      <c r="E24" s="50"/>
      <c r="F24" s="50"/>
      <c r="G24" s="50"/>
      <c r="H24" s="50"/>
      <c r="I24" s="50"/>
    </row>
    <row r="25" spans="1:9" ht="21.75" customHeight="1">
      <c r="A25" s="50"/>
      <c r="B25" s="50"/>
      <c r="C25" s="50"/>
      <c r="D25" s="50"/>
      <c r="E25" s="50"/>
      <c r="F25" s="50"/>
      <c r="G25" s="50"/>
      <c r="H25" s="50"/>
      <c r="I25" s="50"/>
    </row>
    <row r="26" spans="1:9" ht="21.75" customHeight="1">
      <c r="A26" s="50"/>
      <c r="B26" s="50"/>
      <c r="C26" s="50"/>
      <c r="D26" s="50"/>
      <c r="E26" s="50"/>
      <c r="F26" s="50"/>
      <c r="G26" s="50"/>
      <c r="H26" s="50"/>
      <c r="I26" s="50"/>
    </row>
    <row r="27" spans="1:9" ht="21.75" customHeight="1">
      <c r="A27" s="50"/>
      <c r="B27" s="50"/>
      <c r="C27" s="50"/>
      <c r="D27" s="50"/>
      <c r="E27" s="50"/>
      <c r="F27" s="50"/>
      <c r="G27" s="50"/>
      <c r="H27" s="50"/>
      <c r="I27" s="50"/>
    </row>
    <row r="28" spans="1:9" ht="21.75" customHeight="1">
      <c r="A28" s="50"/>
      <c r="B28" s="50"/>
      <c r="C28" s="50"/>
      <c r="D28" s="50"/>
      <c r="E28" s="50"/>
      <c r="F28" s="50"/>
      <c r="G28" s="50"/>
      <c r="H28" s="50"/>
      <c r="I28" s="50"/>
    </row>
    <row r="29" spans="1:9" ht="21.75" customHeight="1">
      <c r="A29" s="50"/>
      <c r="B29" s="50"/>
      <c r="C29" s="50"/>
      <c r="D29" s="50"/>
      <c r="E29" s="50"/>
      <c r="F29" s="50"/>
      <c r="G29" s="50"/>
      <c r="H29" s="50"/>
      <c r="I29" s="50"/>
    </row>
    <row r="30" spans="1:9" ht="21.75" customHeight="1">
      <c r="A30" s="50"/>
      <c r="B30" s="50"/>
      <c r="C30" s="50"/>
      <c r="D30" s="50"/>
      <c r="E30" s="50"/>
      <c r="F30" s="50"/>
      <c r="G30" s="50"/>
      <c r="H30" s="50"/>
      <c r="I30" s="50"/>
    </row>
    <row r="31" spans="1:9" ht="21.75" customHeight="1">
      <c r="A31" s="50"/>
      <c r="B31" s="50"/>
      <c r="C31" s="50"/>
      <c r="D31" s="50"/>
      <c r="E31" s="50"/>
      <c r="F31" s="50"/>
      <c r="G31" s="50"/>
      <c r="H31" s="50"/>
      <c r="I31" s="50"/>
    </row>
    <row r="32" spans="1:9" ht="21.75" customHeight="1">
      <c r="A32" s="50"/>
      <c r="B32" s="50"/>
      <c r="C32" s="50"/>
      <c r="D32" s="50"/>
      <c r="E32" s="50"/>
      <c r="F32" s="50"/>
      <c r="G32" s="50"/>
      <c r="H32" s="50"/>
      <c r="I32" s="50"/>
    </row>
    <row r="33" spans="1:9" ht="21.75" customHeight="1">
      <c r="A33" s="50"/>
      <c r="B33" s="50"/>
      <c r="C33" s="50"/>
      <c r="D33" s="50"/>
      <c r="E33" s="50"/>
      <c r="F33" s="50"/>
      <c r="G33" s="50"/>
      <c r="H33" s="50"/>
      <c r="I33" s="50"/>
    </row>
    <row r="34" spans="1:9" ht="21.75" customHeight="1">
      <c r="A34" s="50"/>
      <c r="B34" s="50"/>
      <c r="C34" s="50"/>
      <c r="D34" s="50"/>
      <c r="E34" s="50"/>
      <c r="F34" s="50"/>
      <c r="G34" s="50"/>
      <c r="H34" s="50"/>
      <c r="I34" s="50"/>
    </row>
    <row r="35" spans="1:9" ht="21.75" customHeight="1">
      <c r="A35" s="50"/>
      <c r="B35" s="50"/>
      <c r="C35" s="50"/>
      <c r="D35" s="50"/>
      <c r="E35" s="50"/>
      <c r="F35" s="50"/>
      <c r="G35" s="50"/>
      <c r="H35" s="50"/>
      <c r="I35" s="50"/>
    </row>
    <row r="36" spans="1:9" ht="21.75" customHeight="1">
      <c r="A36" s="50"/>
      <c r="B36" s="50"/>
      <c r="C36" s="50"/>
      <c r="D36" s="50"/>
      <c r="E36" s="50"/>
      <c r="F36" s="50"/>
      <c r="G36" s="50"/>
      <c r="H36" s="50"/>
      <c r="I36" s="50"/>
    </row>
    <row r="37" spans="1:9" ht="21.75" customHeight="1">
      <c r="A37" s="50"/>
      <c r="B37" s="50"/>
      <c r="C37" s="50"/>
      <c r="D37" s="50"/>
      <c r="E37" s="50"/>
      <c r="F37" s="50"/>
      <c r="G37" s="50"/>
      <c r="H37" s="50"/>
      <c r="I37" s="50"/>
    </row>
    <row r="38" spans="1:9" ht="21.75" customHeight="1">
      <c r="A38" s="50"/>
      <c r="B38" s="50"/>
      <c r="C38" s="50"/>
      <c r="D38" s="50"/>
      <c r="E38" s="50"/>
      <c r="F38" s="50"/>
      <c r="G38" s="50"/>
      <c r="H38" s="50"/>
      <c r="I38" s="50"/>
    </row>
    <row r="39" spans="1:9" ht="21.75" customHeight="1">
      <c r="A39" s="50"/>
      <c r="B39" s="50"/>
      <c r="C39" s="50"/>
      <c r="D39" s="50"/>
      <c r="E39" s="50"/>
      <c r="F39" s="50"/>
      <c r="G39" s="50"/>
      <c r="H39" s="50"/>
      <c r="I39" s="50"/>
    </row>
  </sheetData>
  <mergeCells count="39">
    <mergeCell ref="A37:I37"/>
    <mergeCell ref="A38:I38"/>
    <mergeCell ref="A39:I39"/>
    <mergeCell ref="A31:I31"/>
    <mergeCell ref="A32:I32"/>
    <mergeCell ref="A33:I33"/>
    <mergeCell ref="A34:I34"/>
    <mergeCell ref="A35:I35"/>
    <mergeCell ref="A36:I36"/>
    <mergeCell ref="A30:I30"/>
    <mergeCell ref="A19:I19"/>
    <mergeCell ref="A20:I20"/>
    <mergeCell ref="A21:I21"/>
    <mergeCell ref="A22:I22"/>
    <mergeCell ref="A23:I23"/>
    <mergeCell ref="A24:I24"/>
    <mergeCell ref="A25:I25"/>
    <mergeCell ref="A26:I26"/>
    <mergeCell ref="A27:I27"/>
    <mergeCell ref="A28:I28"/>
    <mergeCell ref="A29:I29"/>
    <mergeCell ref="A18:I18"/>
    <mergeCell ref="A7:I7"/>
    <mergeCell ref="A8:I8"/>
    <mergeCell ref="A9:I9"/>
    <mergeCell ref="A10:I10"/>
    <mergeCell ref="A11:I11"/>
    <mergeCell ref="A12:I12"/>
    <mergeCell ref="A13:I13"/>
    <mergeCell ref="A14:I14"/>
    <mergeCell ref="A15:I15"/>
    <mergeCell ref="A16:I16"/>
    <mergeCell ref="A17:I17"/>
    <mergeCell ref="A6:I6"/>
    <mergeCell ref="A1:I1"/>
    <mergeCell ref="A2:I2"/>
    <mergeCell ref="A3:I3"/>
    <mergeCell ref="A4:I4"/>
    <mergeCell ref="A5:I5"/>
  </mergeCells>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4"/>
  <sheetViews>
    <sheetView workbookViewId="0">
      <selection activeCell="E37" sqref="E37"/>
    </sheetView>
  </sheetViews>
  <sheetFormatPr baseColWidth="10" defaultColWidth="8.83203125" defaultRowHeight="14" x14ac:dyDescent="0"/>
  <cols>
    <col min="1" max="1" width="15.83203125" customWidth="1"/>
  </cols>
  <sheetData>
    <row r="2" spans="1:2">
      <c r="A2" t="s">
        <v>22</v>
      </c>
    </row>
    <row r="3" spans="1:2">
      <c r="A3" t="s">
        <v>23</v>
      </c>
    </row>
    <row r="4" spans="1:2">
      <c r="A4" t="s">
        <v>24</v>
      </c>
    </row>
    <row r="5" spans="1:2">
      <c r="A5" t="s">
        <v>25</v>
      </c>
    </row>
    <row r="6" spans="1:2">
      <c r="A6" t="s">
        <v>26</v>
      </c>
    </row>
    <row r="8" spans="1:2">
      <c r="A8" t="s">
        <v>39</v>
      </c>
    </row>
    <row r="9" spans="1:2">
      <c r="A9" t="s">
        <v>37</v>
      </c>
    </row>
    <row r="10" spans="1:2">
      <c r="A10" t="s">
        <v>38</v>
      </c>
    </row>
    <row r="12" spans="1:2">
      <c r="A12" t="s">
        <v>40</v>
      </c>
      <c r="B12">
        <v>4</v>
      </c>
    </row>
    <row r="13" spans="1:2">
      <c r="A13" t="s">
        <v>41</v>
      </c>
      <c r="B13">
        <v>3.67</v>
      </c>
    </row>
    <row r="14" spans="1:2">
      <c r="A14" t="s">
        <v>42</v>
      </c>
      <c r="B14">
        <v>3.33</v>
      </c>
    </row>
    <row r="15" spans="1:2">
      <c r="A15" t="s">
        <v>43</v>
      </c>
      <c r="B15">
        <v>3</v>
      </c>
    </row>
    <row r="16" spans="1:2">
      <c r="A16" t="s">
        <v>44</v>
      </c>
      <c r="B16">
        <v>2.67</v>
      </c>
    </row>
    <row r="17" spans="1:2">
      <c r="A17" t="s">
        <v>45</v>
      </c>
      <c r="B17">
        <v>2.33</v>
      </c>
    </row>
    <row r="18" spans="1:2">
      <c r="A18" t="s">
        <v>54</v>
      </c>
      <c r="B18">
        <v>2</v>
      </c>
    </row>
    <row r="19" spans="1:2">
      <c r="A19" t="s">
        <v>46</v>
      </c>
      <c r="B19">
        <v>1.67</v>
      </c>
    </row>
    <row r="20" spans="1:2">
      <c r="A20" t="s">
        <v>47</v>
      </c>
      <c r="B20">
        <v>1.33</v>
      </c>
    </row>
    <row r="21" spans="1:2">
      <c r="A21" t="s">
        <v>48</v>
      </c>
      <c r="B21">
        <v>1</v>
      </c>
    </row>
    <row r="22" spans="1:2">
      <c r="A22" t="s">
        <v>49</v>
      </c>
      <c r="B22">
        <v>6.7000000000000004E-2</v>
      </c>
    </row>
    <row r="23" spans="1:2">
      <c r="A23" t="s">
        <v>50</v>
      </c>
      <c r="B23">
        <v>0</v>
      </c>
    </row>
    <row r="24" spans="1:2">
      <c r="A24" t="s">
        <v>51</v>
      </c>
      <c r="B24">
        <v>0</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Cover Sheet</vt:lpstr>
      <vt:lpstr>Courses</vt:lpstr>
      <vt:lpstr>Notes</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Stuart Glennan</dc:creator>
  <cp:lastModifiedBy>Nancy Lyzun</cp:lastModifiedBy>
  <cp:lastPrinted>2013-02-15T13:53:08Z</cp:lastPrinted>
  <dcterms:created xsi:type="dcterms:W3CDTF">2012-08-04T11:48:23Z</dcterms:created>
  <dcterms:modified xsi:type="dcterms:W3CDTF">2016-04-20T16:23:12Z</dcterms:modified>
</cp:coreProperties>
</file>